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8_三好庁舎\01　森林土木担当\☆４,治山関係\2-3　発注設計書\Ｒ07\04__【緊急予防】　三好市池南地区\工事\01_当初積算\PPI\"/>
    </mc:Choice>
  </mc:AlternateContent>
  <xr:revisionPtr revIDLastSave="0" documentId="13_ncr:1_{4106EF6E-C496-41E2-9B82-CA0C14FD1DEB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工事費内訳書!$A$1:$G$85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工事費内訳書!$G$85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工事費内訳書!$I$85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12" i="59" s="1"/>
  <c r="G11" i="59" s="1"/>
  <c r="G10" i="59" s="1"/>
  <c r="G84" i="59" s="1"/>
  <c r="G85" i="59" s="1"/>
  <c r="G21" i="59"/>
  <c r="G20" i="59" s="1"/>
  <c r="G29" i="59"/>
  <c r="G34" i="59"/>
  <c r="G33" i="59" s="1"/>
  <c r="G36" i="59"/>
  <c r="G39" i="59"/>
  <c r="G38" i="59" s="1"/>
  <c r="G49" i="59"/>
  <c r="G54" i="59"/>
  <c r="G60" i="59"/>
  <c r="G59" i="59" s="1"/>
  <c r="G58" i="59" s="1"/>
  <c r="G65" i="59"/>
  <c r="G72" i="59"/>
  <c r="G71" i="59" s="1"/>
  <c r="G70" i="59" s="1"/>
  <c r="G68" i="59" s="1"/>
  <c r="G67" i="59" s="1"/>
  <c r="G73" i="59"/>
  <c r="G78" i="59"/>
  <c r="G77" i="59" s="1"/>
  <c r="G76" i="59" s="1"/>
  <c r="G75" i="59" s="1"/>
  <c r="G81" i="59"/>
</calcChain>
</file>

<file path=xl/sharedStrings.xml><?xml version="1.0" encoding="utf-8"?>
<sst xmlns="http://schemas.openxmlformats.org/spreadsheetml/2006/main" count="165" uniqueCount="89">
  <si>
    <t>住　　　　所</t>
  </si>
  <si>
    <t>商号又は名称</t>
  </si>
  <si>
    <t>代 表 者 名</t>
  </si>
  <si>
    <t>工事費内訳書</t>
  </si>
  <si>
    <t>工 事 名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</si>
  <si>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</si>
  <si>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</si>
  <si>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</si>
  <si>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</si>
  <si>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</si>
  <si>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</si>
  <si>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</si>
  <si>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</si>
  <si>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</si>
  <si>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</si>
  <si>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渓間工
_x000D_</t>
  </si>
  <si>
    <t>治山土工
_x000D_</t>
  </si>
  <si>
    <t>作業土工
_x000D_</t>
  </si>
  <si>
    <t>掘削（土砂）
_x000D_礫質土</t>
  </si>
  <si>
    <t>m3</t>
  </si>
  <si>
    <t>掘削（岩石）
_x000D_軟岩IB</t>
  </si>
  <si>
    <t>土砂掘削面整形
_x000D_礫質土</t>
  </si>
  <si>
    <t>㎡</t>
  </si>
  <si>
    <t>岩盤掘削面整形・岩盤清掃
_x000D_岩盤掘削面整形</t>
  </si>
  <si>
    <t>治山ダム工
_x000D_</t>
  </si>
  <si>
    <t>コンクリート谷止工
_x000D_</t>
  </si>
  <si>
    <t>コンクリート工（本堤）
_x000D_BB18-8-40　W/C≦60％</t>
  </si>
  <si>
    <t>円形型枠（紙製）
_x000D_内径300mm 厚5.3mm 長4000mm</t>
  </si>
  <si>
    <t>本</t>
  </si>
  <si>
    <t>型枠工（本堤）
_x000D_</t>
  </si>
  <si>
    <t>角材式残存型枠工
_x000D_</t>
  </si>
  <si>
    <t>型枠工（放水路）
_x000D_</t>
  </si>
  <si>
    <t>水平打継目鉄筋
_x000D_φ22mm</t>
  </si>
  <si>
    <t>足場工
_x000D_</t>
  </si>
  <si>
    <t>ｍ</t>
  </si>
  <si>
    <t>間詰工
_x000D_</t>
  </si>
  <si>
    <t>コンクリート（間詰）
_x000D_BB18-8-40　W/C≦60％</t>
  </si>
  <si>
    <t>型枠工（間詰）
_x000D_</t>
  </si>
  <si>
    <t>裏石積工（間詰）
_x000D_t=15cm 割栗石80～150mm BB18-8-40 W/C≦60%</t>
  </si>
  <si>
    <t>渓間工付属物設置工
_x000D_</t>
  </si>
  <si>
    <t>堤名板取付工
_x000D_</t>
  </si>
  <si>
    <t>ネームプレート（ｱﾙﾐﾆｳﾑ軽合金鋳造製）
_x000D_A型(横40cm×縦30cm×1cm)　堤名板用</t>
  </si>
  <si>
    <t>枚</t>
  </si>
  <si>
    <t>点検施設工
_x000D_</t>
  </si>
  <si>
    <t>昇降ステップ
_x000D_300×19</t>
  </si>
  <si>
    <t>支障木処理工
_x000D_</t>
  </si>
  <si>
    <t>伐採費（スギ）
_x000D_小計11本</t>
  </si>
  <si>
    <t>スギ　伐採費
_x000D_胸高直径　22cm</t>
  </si>
  <si>
    <t>スギ　伐採費
_x000D_胸高直径　27cm</t>
  </si>
  <si>
    <t>スギ　伐採費
_x000D_胸高直径　30cm</t>
  </si>
  <si>
    <t>スギ　伐採費
_x000D_胸高直径　36cm</t>
  </si>
  <si>
    <t>スギ　伐採費
_x000D_胸高直径　43cm</t>
  </si>
  <si>
    <t>スギ　伐採費
_x000D_胸高直径　47cm</t>
  </si>
  <si>
    <t>スギ　伐採費
_x000D_胸高直径　48cm</t>
  </si>
  <si>
    <t>スギ　伐採費
_x000D_胸高直径　51cm</t>
  </si>
  <si>
    <t>スギ　伐採費
_x000D_胸高直径　68cm</t>
  </si>
  <si>
    <t>伐採費（雑木）
_x000D_小計10本</t>
  </si>
  <si>
    <t>雑木　伐採費
_x000D_胸高直径　11cm</t>
  </si>
  <si>
    <t>雑木　伐採費
_x000D_胸高直径　12cm</t>
  </si>
  <si>
    <t>雑木　伐採費
_x000D_胸高直径　26cm</t>
  </si>
  <si>
    <t>雑木　伐採費
_x000D_胸高直径　30cm</t>
  </si>
  <si>
    <t>根株処理
_x000D_</t>
  </si>
  <si>
    <t>処分費
_x000D_根株</t>
  </si>
  <si>
    <t>ケーブルクレーン資材運搬
_x000D_根株</t>
  </si>
  <si>
    <t>機械運搬（根株）
_x000D_根株</t>
  </si>
  <si>
    <t>仮設工
_x000D_</t>
  </si>
  <si>
    <t>運搬設備工
_x000D_</t>
  </si>
  <si>
    <t>ケーブルクレーン架設・撤去
_x000D_</t>
  </si>
  <si>
    <t>基</t>
  </si>
  <si>
    <t>ウインチベース架設・撤去
_x000D_</t>
  </si>
  <si>
    <t>アンカー架設・撤去
_x000D_</t>
  </si>
  <si>
    <t>仮水路工
_x000D_</t>
  </si>
  <si>
    <t>排水管敷設・撤去
_x000D_φ300mm</t>
  </si>
  <si>
    <t>間接工事費
_x000D_</t>
  </si>
  <si>
    <t>共通仮設費
_x000D_</t>
  </si>
  <si>
    <t>共通仮設費（率計上）
_x000D_</t>
  </si>
  <si>
    <t>運搬費
_x000D_</t>
  </si>
  <si>
    <t>土工機械解体・組立
_x000D_最大部品重量　3t未満</t>
  </si>
  <si>
    <t>台</t>
  </si>
  <si>
    <t>安全費
_x000D_</t>
  </si>
  <si>
    <t>雨量計設置
_x000D_</t>
  </si>
  <si>
    <t>雨量計観測
_x000D_工事期間中観測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</si>
  <si>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</si>
  <si>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</si>
  <si>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</si>
  <si>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</si>
  <si>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</si>
  <si>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</si>
  <si>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Ｒ７三林　緊急予防　三好市池南　渓間工事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</si>
</sst>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87"/>
  <sheetViews>
    <sheetView showGridLines="0" tabSelected="1" zoomScaleNormal="100" zoomScaleSheetLayoutView="100" workbookViewId="0">
      <selection activeCell="M9" sqref="M9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88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5</v>
      </c>
      <c r="B9" s="28"/>
      <c r="C9" s="28"/>
      <c r="D9" s="29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 x14ac:dyDescent="0.15">
      <c r="A10" s="32" t="s">
        <v>11</v>
      </c>
      <c r="B10" s="33"/>
      <c r="C10" s="33"/>
      <c r="D10" s="34"/>
      <c r="E10" s="10" t="s">
        <v>12</v>
      </c>
      <c r="F10" s="11">
        <v>1</v>
      </c>
      <c r="G10" s="12">
        <f>+G11+G67</f>
        <v>0</v>
      </c>
      <c r="H10" s="13"/>
      <c r="I10" s="14">
        <v>1</v>
      </c>
      <c r="J10" s="14"/>
    </row>
    <row r="11" spans="1:10" ht="42" customHeight="1" x14ac:dyDescent="0.15">
      <c r="A11" s="32" t="s">
        <v>13</v>
      </c>
      <c r="B11" s="33"/>
      <c r="C11" s="33"/>
      <c r="D11" s="34"/>
      <c r="E11" s="10" t="s">
        <v>12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32" t="s">
        <v>14</v>
      </c>
      <c r="B12" s="33"/>
      <c r="C12" s="33"/>
      <c r="D12" s="34"/>
      <c r="E12" s="10" t="s">
        <v>12</v>
      </c>
      <c r="F12" s="11">
        <v>1</v>
      </c>
      <c r="G12" s="12">
        <f>+G13+G58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15</v>
      </c>
      <c r="C13" s="33"/>
      <c r="D13" s="34"/>
      <c r="E13" s="10" t="s">
        <v>12</v>
      </c>
      <c r="F13" s="11">
        <v>1</v>
      </c>
      <c r="G13" s="12">
        <f>+G14+G20+G33+G38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16</v>
      </c>
      <c r="D14" s="34"/>
      <c r="E14" s="10" t="s">
        <v>12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17</v>
      </c>
      <c r="E15" s="10" t="s">
        <v>12</v>
      </c>
      <c r="F15" s="11">
        <v>1</v>
      </c>
      <c r="G15" s="12">
        <f>+G16+G17+G18+G19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18</v>
      </c>
      <c r="E16" s="10" t="s">
        <v>19</v>
      </c>
      <c r="F16" s="11">
        <v>138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20</v>
      </c>
      <c r="E17" s="10" t="s">
        <v>19</v>
      </c>
      <c r="F17" s="11">
        <v>122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21</v>
      </c>
      <c r="E18" s="10" t="s">
        <v>22</v>
      </c>
      <c r="F18" s="11">
        <v>12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23</v>
      </c>
      <c r="E19" s="10" t="s">
        <v>22</v>
      </c>
      <c r="F19" s="11">
        <v>55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33" t="s">
        <v>24</v>
      </c>
      <c r="D20" s="34"/>
      <c r="E20" s="10" t="s">
        <v>12</v>
      </c>
      <c r="F20" s="11">
        <v>1</v>
      </c>
      <c r="G20" s="12">
        <f>+G21+G29</f>
        <v>0</v>
      </c>
      <c r="H20" s="13"/>
      <c r="I20" s="14">
        <v>11</v>
      </c>
      <c r="J20" s="14">
        <v>3</v>
      </c>
    </row>
    <row r="21" spans="1:10" ht="42" customHeight="1" x14ac:dyDescent="0.15">
      <c r="A21" s="15"/>
      <c r="B21" s="16"/>
      <c r="C21" s="16"/>
      <c r="D21" s="17" t="s">
        <v>25</v>
      </c>
      <c r="E21" s="10" t="s">
        <v>12</v>
      </c>
      <c r="F21" s="11">
        <v>1</v>
      </c>
      <c r="G21" s="12">
        <f>+G22+G23+G24+G25+G26+G27+G28</f>
        <v>0</v>
      </c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26</v>
      </c>
      <c r="E22" s="10" t="s">
        <v>19</v>
      </c>
      <c r="F22" s="11">
        <v>202.1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27</v>
      </c>
      <c r="E23" s="10" t="s">
        <v>28</v>
      </c>
      <c r="F23" s="11">
        <v>3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29</v>
      </c>
      <c r="E24" s="10" t="s">
        <v>22</v>
      </c>
      <c r="F24" s="11">
        <v>127.2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30</v>
      </c>
      <c r="E25" s="10" t="s">
        <v>22</v>
      </c>
      <c r="F25" s="11">
        <v>79.099999999999994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31</v>
      </c>
      <c r="E26" s="10" t="s">
        <v>22</v>
      </c>
      <c r="F26" s="11">
        <v>3.4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32</v>
      </c>
      <c r="E27" s="10" t="s">
        <v>28</v>
      </c>
      <c r="F27" s="11">
        <v>148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33</v>
      </c>
      <c r="E28" s="10" t="s">
        <v>34</v>
      </c>
      <c r="F28" s="11">
        <v>56.8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35</v>
      </c>
      <c r="E29" s="10" t="s">
        <v>12</v>
      </c>
      <c r="F29" s="11">
        <v>1</v>
      </c>
      <c r="G29" s="12">
        <f>+G30+G31+G32</f>
        <v>0</v>
      </c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36</v>
      </c>
      <c r="E30" s="10" t="s">
        <v>19</v>
      </c>
      <c r="F30" s="11">
        <v>8.1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37</v>
      </c>
      <c r="E31" s="10" t="s">
        <v>22</v>
      </c>
      <c r="F31" s="11">
        <v>28.1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38</v>
      </c>
      <c r="E32" s="10" t="s">
        <v>22</v>
      </c>
      <c r="F32" s="11">
        <v>28.1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33" t="s">
        <v>39</v>
      </c>
      <c r="D33" s="34"/>
      <c r="E33" s="10" t="s">
        <v>12</v>
      </c>
      <c r="F33" s="11">
        <v>1</v>
      </c>
      <c r="G33" s="12">
        <f>+G34+G36</f>
        <v>0</v>
      </c>
      <c r="H33" s="13"/>
      <c r="I33" s="14">
        <v>24</v>
      </c>
      <c r="J33" s="14">
        <v>3</v>
      </c>
    </row>
    <row r="34" spans="1:10" ht="42" customHeight="1" x14ac:dyDescent="0.15">
      <c r="A34" s="15"/>
      <c r="B34" s="16"/>
      <c r="C34" s="16"/>
      <c r="D34" s="17" t="s">
        <v>40</v>
      </c>
      <c r="E34" s="10" t="s">
        <v>12</v>
      </c>
      <c r="F34" s="11">
        <v>1</v>
      </c>
      <c r="G34" s="12">
        <f>+G35</f>
        <v>0</v>
      </c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41</v>
      </c>
      <c r="E35" s="10" t="s">
        <v>42</v>
      </c>
      <c r="F35" s="11">
        <v>1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43</v>
      </c>
      <c r="E36" s="10" t="s">
        <v>12</v>
      </c>
      <c r="F36" s="11">
        <v>1</v>
      </c>
      <c r="G36" s="12">
        <f>+G37</f>
        <v>0</v>
      </c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44</v>
      </c>
      <c r="E37" s="10" t="s">
        <v>28</v>
      </c>
      <c r="F37" s="11">
        <v>34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33" t="s">
        <v>45</v>
      </c>
      <c r="D38" s="34"/>
      <c r="E38" s="10" t="s">
        <v>12</v>
      </c>
      <c r="F38" s="11">
        <v>1</v>
      </c>
      <c r="G38" s="12">
        <f>+G39+G49+G54</f>
        <v>0</v>
      </c>
      <c r="H38" s="13"/>
      <c r="I38" s="14">
        <v>29</v>
      </c>
      <c r="J38" s="14">
        <v>3</v>
      </c>
    </row>
    <row r="39" spans="1:10" ht="42" customHeight="1" x14ac:dyDescent="0.15">
      <c r="A39" s="15"/>
      <c r="B39" s="16"/>
      <c r="C39" s="16"/>
      <c r="D39" s="17" t="s">
        <v>46</v>
      </c>
      <c r="E39" s="10" t="s">
        <v>12</v>
      </c>
      <c r="F39" s="11">
        <v>1</v>
      </c>
      <c r="G39" s="12">
        <f>+G40+G41+G42+G43+G44+G45+G46+G47+G48</f>
        <v>0</v>
      </c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47</v>
      </c>
      <c r="E40" s="10" t="s">
        <v>28</v>
      </c>
      <c r="F40" s="11">
        <v>2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48</v>
      </c>
      <c r="E41" s="10" t="s">
        <v>28</v>
      </c>
      <c r="F41" s="11">
        <v>1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49</v>
      </c>
      <c r="E42" s="10" t="s">
        <v>28</v>
      </c>
      <c r="F42" s="11">
        <v>1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50</v>
      </c>
      <c r="E43" s="10" t="s">
        <v>28</v>
      </c>
      <c r="F43" s="11">
        <v>1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51</v>
      </c>
      <c r="E44" s="10" t="s">
        <v>28</v>
      </c>
      <c r="F44" s="11">
        <v>1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52</v>
      </c>
      <c r="E45" s="10" t="s">
        <v>28</v>
      </c>
      <c r="F45" s="11">
        <v>1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53</v>
      </c>
      <c r="E46" s="10" t="s">
        <v>28</v>
      </c>
      <c r="F46" s="11">
        <v>1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54</v>
      </c>
      <c r="E47" s="10" t="s">
        <v>28</v>
      </c>
      <c r="F47" s="11">
        <v>2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17" t="s">
        <v>55</v>
      </c>
      <c r="E48" s="10" t="s">
        <v>28</v>
      </c>
      <c r="F48" s="11">
        <v>1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56</v>
      </c>
      <c r="E49" s="10" t="s">
        <v>12</v>
      </c>
      <c r="F49" s="11">
        <v>1</v>
      </c>
      <c r="G49" s="12">
        <f>+G50+G51+G52+G53</f>
        <v>0</v>
      </c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57</v>
      </c>
      <c r="E50" s="10" t="s">
        <v>28</v>
      </c>
      <c r="F50" s="11">
        <v>2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16"/>
      <c r="C51" s="16"/>
      <c r="D51" s="17" t="s">
        <v>58</v>
      </c>
      <c r="E51" s="10" t="s">
        <v>28</v>
      </c>
      <c r="F51" s="11">
        <v>2</v>
      </c>
      <c r="G51" s="18"/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59</v>
      </c>
      <c r="E52" s="10" t="s">
        <v>28</v>
      </c>
      <c r="F52" s="11">
        <v>1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17" t="s">
        <v>60</v>
      </c>
      <c r="E53" s="10" t="s">
        <v>28</v>
      </c>
      <c r="F53" s="11">
        <v>5</v>
      </c>
      <c r="G53" s="18"/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61</v>
      </c>
      <c r="E54" s="10" t="s">
        <v>12</v>
      </c>
      <c r="F54" s="11">
        <v>1</v>
      </c>
      <c r="G54" s="12">
        <f>+G55+G56+G57</f>
        <v>0</v>
      </c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17" t="s">
        <v>62</v>
      </c>
      <c r="E55" s="10" t="s">
        <v>19</v>
      </c>
      <c r="F55" s="11">
        <v>6.9</v>
      </c>
      <c r="G55" s="18"/>
      <c r="H55" s="13"/>
      <c r="I55" s="14">
        <v>46</v>
      </c>
      <c r="J55" s="14">
        <v>4</v>
      </c>
    </row>
    <row r="56" spans="1:10" ht="42" customHeight="1" x14ac:dyDescent="0.15">
      <c r="A56" s="15"/>
      <c r="B56" s="16"/>
      <c r="C56" s="16"/>
      <c r="D56" s="17" t="s">
        <v>63</v>
      </c>
      <c r="E56" s="10" t="s">
        <v>19</v>
      </c>
      <c r="F56" s="11">
        <v>6.9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16"/>
      <c r="D57" s="17" t="s">
        <v>64</v>
      </c>
      <c r="E57" s="10" t="s">
        <v>19</v>
      </c>
      <c r="F57" s="11">
        <v>6.9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15"/>
      <c r="B58" s="33" t="s">
        <v>65</v>
      </c>
      <c r="C58" s="33"/>
      <c r="D58" s="34"/>
      <c r="E58" s="10" t="s">
        <v>12</v>
      </c>
      <c r="F58" s="11">
        <v>1</v>
      </c>
      <c r="G58" s="12">
        <f>+G59</f>
        <v>0</v>
      </c>
      <c r="H58" s="13"/>
      <c r="I58" s="14">
        <v>49</v>
      </c>
      <c r="J58" s="14">
        <v>2</v>
      </c>
    </row>
    <row r="59" spans="1:10" ht="42" customHeight="1" x14ac:dyDescent="0.15">
      <c r="A59" s="15"/>
      <c r="B59" s="16"/>
      <c r="C59" s="33" t="s">
        <v>65</v>
      </c>
      <c r="D59" s="34"/>
      <c r="E59" s="10" t="s">
        <v>12</v>
      </c>
      <c r="F59" s="11">
        <v>1</v>
      </c>
      <c r="G59" s="12">
        <f>+G60+G65</f>
        <v>0</v>
      </c>
      <c r="H59" s="13"/>
      <c r="I59" s="14">
        <v>50</v>
      </c>
      <c r="J59" s="14">
        <v>3</v>
      </c>
    </row>
    <row r="60" spans="1:10" ht="42" customHeight="1" x14ac:dyDescent="0.15">
      <c r="A60" s="15"/>
      <c r="B60" s="16"/>
      <c r="C60" s="16"/>
      <c r="D60" s="17" t="s">
        <v>66</v>
      </c>
      <c r="E60" s="10" t="s">
        <v>12</v>
      </c>
      <c r="F60" s="11">
        <v>1</v>
      </c>
      <c r="G60" s="12">
        <f>+G61+G62+G63+G64</f>
        <v>0</v>
      </c>
      <c r="H60" s="13"/>
      <c r="I60" s="14">
        <v>51</v>
      </c>
      <c r="J60" s="14">
        <v>4</v>
      </c>
    </row>
    <row r="61" spans="1:10" ht="42" customHeight="1" x14ac:dyDescent="0.15">
      <c r="A61" s="15"/>
      <c r="B61" s="16"/>
      <c r="C61" s="16"/>
      <c r="D61" s="17" t="s">
        <v>67</v>
      </c>
      <c r="E61" s="10" t="s">
        <v>68</v>
      </c>
      <c r="F61" s="11">
        <v>1</v>
      </c>
      <c r="G61" s="18"/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16"/>
      <c r="D62" s="17" t="s">
        <v>69</v>
      </c>
      <c r="E62" s="10" t="s">
        <v>68</v>
      </c>
      <c r="F62" s="11">
        <v>1</v>
      </c>
      <c r="G62" s="18"/>
      <c r="H62" s="13"/>
      <c r="I62" s="14">
        <v>53</v>
      </c>
      <c r="J62" s="14">
        <v>4</v>
      </c>
    </row>
    <row r="63" spans="1:10" ht="42" customHeight="1" x14ac:dyDescent="0.15">
      <c r="A63" s="15"/>
      <c r="B63" s="16"/>
      <c r="C63" s="16"/>
      <c r="D63" s="17" t="s">
        <v>70</v>
      </c>
      <c r="E63" s="10" t="s">
        <v>68</v>
      </c>
      <c r="F63" s="11">
        <v>1</v>
      </c>
      <c r="G63" s="18"/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17" t="s">
        <v>70</v>
      </c>
      <c r="E64" s="10" t="s">
        <v>68</v>
      </c>
      <c r="F64" s="11">
        <v>1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16"/>
      <c r="C65" s="16"/>
      <c r="D65" s="17" t="s">
        <v>71</v>
      </c>
      <c r="E65" s="10" t="s">
        <v>12</v>
      </c>
      <c r="F65" s="11">
        <v>1</v>
      </c>
      <c r="G65" s="12">
        <f>+G66</f>
        <v>0</v>
      </c>
      <c r="H65" s="13"/>
      <c r="I65" s="14">
        <v>56</v>
      </c>
      <c r="J65" s="14">
        <v>4</v>
      </c>
    </row>
    <row r="66" spans="1:10" ht="42" customHeight="1" x14ac:dyDescent="0.15">
      <c r="A66" s="15"/>
      <c r="B66" s="16"/>
      <c r="C66" s="16"/>
      <c r="D66" s="17" t="s">
        <v>72</v>
      </c>
      <c r="E66" s="10" t="s">
        <v>34</v>
      </c>
      <c r="F66" s="11">
        <v>40</v>
      </c>
      <c r="G66" s="18"/>
      <c r="H66" s="13"/>
      <c r="I66" s="14">
        <v>57</v>
      </c>
      <c r="J66" s="14">
        <v>4</v>
      </c>
    </row>
    <row r="67" spans="1:10" ht="42" customHeight="1" x14ac:dyDescent="0.15">
      <c r="A67" s="32" t="s">
        <v>73</v>
      </c>
      <c r="B67" s="33"/>
      <c r="C67" s="33"/>
      <c r="D67" s="34"/>
      <c r="E67" s="10" t="s">
        <v>12</v>
      </c>
      <c r="F67" s="11">
        <v>1</v>
      </c>
      <c r="G67" s="12">
        <f>+G68+G81</f>
        <v>0</v>
      </c>
      <c r="H67" s="13"/>
      <c r="I67" s="14">
        <v>58</v>
      </c>
      <c r="J67" s="14"/>
    </row>
    <row r="68" spans="1:10" ht="42" customHeight="1" x14ac:dyDescent="0.15">
      <c r="A68" s="32" t="s">
        <v>74</v>
      </c>
      <c r="B68" s="33"/>
      <c r="C68" s="33"/>
      <c r="D68" s="34"/>
      <c r="E68" s="10" t="s">
        <v>12</v>
      </c>
      <c r="F68" s="11">
        <v>1</v>
      </c>
      <c r="G68" s="12">
        <f>+G69+G70+G75</f>
        <v>0</v>
      </c>
      <c r="H68" s="13"/>
      <c r="I68" s="14">
        <v>59</v>
      </c>
      <c r="J68" s="14">
        <v>200</v>
      </c>
    </row>
    <row r="69" spans="1:10" ht="42" customHeight="1" x14ac:dyDescent="0.15">
      <c r="A69" s="32" t="s">
        <v>75</v>
      </c>
      <c r="B69" s="33"/>
      <c r="C69" s="33"/>
      <c r="D69" s="34"/>
      <c r="E69" s="10" t="s">
        <v>12</v>
      </c>
      <c r="F69" s="11">
        <v>1</v>
      </c>
      <c r="G69" s="18"/>
      <c r="H69" s="13"/>
      <c r="I69" s="14">
        <v>60</v>
      </c>
      <c r="J69" s="14"/>
    </row>
    <row r="70" spans="1:10" ht="42" customHeight="1" x14ac:dyDescent="0.15">
      <c r="A70" s="32" t="s">
        <v>76</v>
      </c>
      <c r="B70" s="33"/>
      <c r="C70" s="33"/>
      <c r="D70" s="34"/>
      <c r="E70" s="10" t="s">
        <v>12</v>
      </c>
      <c r="F70" s="11">
        <v>1</v>
      </c>
      <c r="G70" s="12">
        <f>+G71</f>
        <v>0</v>
      </c>
      <c r="H70" s="13"/>
      <c r="I70" s="14">
        <v>61</v>
      </c>
      <c r="J70" s="14">
        <v>1</v>
      </c>
    </row>
    <row r="71" spans="1:10" ht="42" customHeight="1" x14ac:dyDescent="0.15">
      <c r="A71" s="15"/>
      <c r="B71" s="33" t="s">
        <v>76</v>
      </c>
      <c r="C71" s="33"/>
      <c r="D71" s="34"/>
      <c r="E71" s="10" t="s">
        <v>12</v>
      </c>
      <c r="F71" s="11">
        <v>1</v>
      </c>
      <c r="G71" s="12">
        <f>+G72</f>
        <v>0</v>
      </c>
      <c r="H71" s="13"/>
      <c r="I71" s="14">
        <v>62</v>
      </c>
      <c r="J71" s="14">
        <v>2</v>
      </c>
    </row>
    <row r="72" spans="1:10" ht="42" customHeight="1" x14ac:dyDescent="0.15">
      <c r="A72" s="15"/>
      <c r="B72" s="16"/>
      <c r="C72" s="33" t="s">
        <v>76</v>
      </c>
      <c r="D72" s="34"/>
      <c r="E72" s="10" t="s">
        <v>12</v>
      </c>
      <c r="F72" s="11">
        <v>1</v>
      </c>
      <c r="G72" s="12">
        <f>+G73</f>
        <v>0</v>
      </c>
      <c r="H72" s="13"/>
      <c r="I72" s="14">
        <v>63</v>
      </c>
      <c r="J72" s="14">
        <v>3</v>
      </c>
    </row>
    <row r="73" spans="1:10" ht="42" customHeight="1" x14ac:dyDescent="0.15">
      <c r="A73" s="15"/>
      <c r="B73" s="16"/>
      <c r="C73" s="16"/>
      <c r="D73" s="17" t="s">
        <v>76</v>
      </c>
      <c r="E73" s="10" t="s">
        <v>12</v>
      </c>
      <c r="F73" s="11">
        <v>1</v>
      </c>
      <c r="G73" s="12">
        <f>+G74</f>
        <v>0</v>
      </c>
      <c r="H73" s="13"/>
      <c r="I73" s="14">
        <v>64</v>
      </c>
      <c r="J73" s="14">
        <v>4</v>
      </c>
    </row>
    <row r="74" spans="1:10" ht="42" customHeight="1" x14ac:dyDescent="0.15">
      <c r="A74" s="15"/>
      <c r="B74" s="16"/>
      <c r="C74" s="16"/>
      <c r="D74" s="17" t="s">
        <v>77</v>
      </c>
      <c r="E74" s="10" t="s">
        <v>78</v>
      </c>
      <c r="F74" s="11">
        <v>2</v>
      </c>
      <c r="G74" s="18"/>
      <c r="H74" s="13"/>
      <c r="I74" s="14">
        <v>65</v>
      </c>
      <c r="J74" s="14">
        <v>4</v>
      </c>
    </row>
    <row r="75" spans="1:10" ht="42" customHeight="1" x14ac:dyDescent="0.15">
      <c r="A75" s="32" t="s">
        <v>79</v>
      </c>
      <c r="B75" s="33"/>
      <c r="C75" s="33"/>
      <c r="D75" s="34"/>
      <c r="E75" s="10" t="s">
        <v>12</v>
      </c>
      <c r="F75" s="11">
        <v>1</v>
      </c>
      <c r="G75" s="12">
        <f>+G76</f>
        <v>0</v>
      </c>
      <c r="H75" s="13"/>
      <c r="I75" s="14">
        <v>66</v>
      </c>
      <c r="J75" s="14">
        <v>1</v>
      </c>
    </row>
    <row r="76" spans="1:10" ht="42" customHeight="1" x14ac:dyDescent="0.15">
      <c r="A76" s="15"/>
      <c r="B76" s="33" t="s">
        <v>79</v>
      </c>
      <c r="C76" s="33"/>
      <c r="D76" s="34"/>
      <c r="E76" s="10" t="s">
        <v>12</v>
      </c>
      <c r="F76" s="11">
        <v>1</v>
      </c>
      <c r="G76" s="12">
        <f>+G77</f>
        <v>0</v>
      </c>
      <c r="H76" s="13"/>
      <c r="I76" s="14">
        <v>67</v>
      </c>
      <c r="J76" s="14">
        <v>2</v>
      </c>
    </row>
    <row r="77" spans="1:10" ht="42" customHeight="1" x14ac:dyDescent="0.15">
      <c r="A77" s="15"/>
      <c r="B77" s="16"/>
      <c r="C77" s="33" t="s">
        <v>79</v>
      </c>
      <c r="D77" s="34"/>
      <c r="E77" s="10" t="s">
        <v>12</v>
      </c>
      <c r="F77" s="11">
        <v>1</v>
      </c>
      <c r="G77" s="12">
        <f>+G78</f>
        <v>0</v>
      </c>
      <c r="H77" s="13"/>
      <c r="I77" s="14">
        <v>68</v>
      </c>
      <c r="J77" s="14">
        <v>3</v>
      </c>
    </row>
    <row r="78" spans="1:10" ht="42" customHeight="1" x14ac:dyDescent="0.15">
      <c r="A78" s="15"/>
      <c r="B78" s="16"/>
      <c r="C78" s="16"/>
      <c r="D78" s="17" t="s">
        <v>79</v>
      </c>
      <c r="E78" s="10" t="s">
        <v>12</v>
      </c>
      <c r="F78" s="11">
        <v>1</v>
      </c>
      <c r="G78" s="12">
        <f>+G79+G80</f>
        <v>0</v>
      </c>
      <c r="H78" s="13"/>
      <c r="I78" s="14">
        <v>69</v>
      </c>
      <c r="J78" s="14">
        <v>4</v>
      </c>
    </row>
    <row r="79" spans="1:10" ht="42" customHeight="1" x14ac:dyDescent="0.15">
      <c r="A79" s="15"/>
      <c r="B79" s="16"/>
      <c r="C79" s="16"/>
      <c r="D79" s="17" t="s">
        <v>80</v>
      </c>
      <c r="E79" s="10" t="s">
        <v>68</v>
      </c>
      <c r="F79" s="11">
        <v>1</v>
      </c>
      <c r="G79" s="18"/>
      <c r="H79" s="13"/>
      <c r="I79" s="14">
        <v>70</v>
      </c>
      <c r="J79" s="14">
        <v>4</v>
      </c>
    </row>
    <row r="80" spans="1:10" ht="42" customHeight="1" x14ac:dyDescent="0.15">
      <c r="A80" s="15"/>
      <c r="B80" s="16"/>
      <c r="C80" s="16"/>
      <c r="D80" s="17" t="s">
        <v>81</v>
      </c>
      <c r="E80" s="10" t="s">
        <v>12</v>
      </c>
      <c r="F80" s="11">
        <v>1</v>
      </c>
      <c r="G80" s="18"/>
      <c r="H80" s="13"/>
      <c r="I80" s="14">
        <v>71</v>
      </c>
      <c r="J80" s="14">
        <v>4</v>
      </c>
    </row>
    <row r="81" spans="1:10" ht="42" customHeight="1" x14ac:dyDescent="0.15">
      <c r="A81" s="32" t="s">
        <v>82</v>
      </c>
      <c r="B81" s="33"/>
      <c r="C81" s="33"/>
      <c r="D81" s="34"/>
      <c r="E81" s="10" t="s">
        <v>12</v>
      </c>
      <c r="F81" s="11">
        <v>1</v>
      </c>
      <c r="G81" s="12">
        <f>+G82</f>
        <v>0</v>
      </c>
      <c r="H81" s="13"/>
      <c r="I81" s="14">
        <v>72</v>
      </c>
      <c r="J81" s="14">
        <v>210</v>
      </c>
    </row>
    <row r="82" spans="1:10" ht="42" customHeight="1" x14ac:dyDescent="0.15">
      <c r="A82" s="32" t="s">
        <v>83</v>
      </c>
      <c r="B82" s="33"/>
      <c r="C82" s="33"/>
      <c r="D82" s="34"/>
      <c r="E82" s="10" t="s">
        <v>12</v>
      </c>
      <c r="F82" s="11">
        <v>1</v>
      </c>
      <c r="G82" s="18"/>
      <c r="H82" s="13"/>
      <c r="I82" s="14">
        <v>73</v>
      </c>
      <c r="J82" s="14"/>
    </row>
    <row r="83" spans="1:10" ht="42" customHeight="1" x14ac:dyDescent="0.15">
      <c r="A83" s="32" t="s">
        <v>84</v>
      </c>
      <c r="B83" s="33"/>
      <c r="C83" s="33"/>
      <c r="D83" s="34"/>
      <c r="E83" s="10" t="s">
        <v>12</v>
      </c>
      <c r="F83" s="11">
        <v>1</v>
      </c>
      <c r="G83" s="18"/>
      <c r="H83" s="13"/>
      <c r="I83" s="14">
        <v>74</v>
      </c>
      <c r="J83" s="14">
        <v>220</v>
      </c>
    </row>
    <row r="84" spans="1:10" ht="42" customHeight="1" x14ac:dyDescent="0.15">
      <c r="A84" s="32" t="s">
        <v>85</v>
      </c>
      <c r="B84" s="33"/>
      <c r="C84" s="33"/>
      <c r="D84" s="34"/>
      <c r="E84" s="10" t="s">
        <v>12</v>
      </c>
      <c r="F84" s="11">
        <v>1</v>
      </c>
      <c r="G84" s="12">
        <f>+G10+G83</f>
        <v>0</v>
      </c>
      <c r="H84" s="13"/>
      <c r="I84" s="14">
        <v>75</v>
      </c>
      <c r="J84" s="14">
        <v>30</v>
      </c>
    </row>
    <row r="85" spans="1:10" ht="42" customHeight="1" x14ac:dyDescent="0.15">
      <c r="A85" s="23" t="s">
        <v>86</v>
      </c>
      <c r="B85" s="24"/>
      <c r="C85" s="24"/>
      <c r="D85" s="25"/>
      <c r="E85" s="19" t="s">
        <v>87</v>
      </c>
      <c r="F85" s="20" t="s">
        <v>87</v>
      </c>
      <c r="G85" s="21">
        <f>G84</f>
        <v>0</v>
      </c>
      <c r="I85" s="22">
        <v>76</v>
      </c>
      <c r="J85" s="22">
        <v>90</v>
      </c>
    </row>
    <row r="86" spans="1:10" ht="42" customHeight="1" x14ac:dyDescent="0.15"/>
    <row r="87" spans="1:10" ht="42" customHeight="1" x14ac:dyDescent="0.15"/>
  </sheetData>
  <sheetProtection algorithmName="SHA-512" hashValue="L0JZQNPFuAasFKSFWoW7y5PJDLYi75b220FmZJjVlKLAwf8KsBX83rhlmLIouPJbAprXy4C6xCwG0cY0XqyJtA==" saltValue="eUJHT4IJUHlwvPRUVIGtsQ==" spinCount="100000" sheet="1" objects="1" scenarios="1"/>
  <mergeCells count="30">
    <mergeCell ref="A81:D81"/>
    <mergeCell ref="A82:D82"/>
    <mergeCell ref="A83:D83"/>
    <mergeCell ref="A84:D84"/>
    <mergeCell ref="B71:D71"/>
    <mergeCell ref="C72:D72"/>
    <mergeCell ref="A75:D75"/>
    <mergeCell ref="B76:D76"/>
    <mergeCell ref="C77:D77"/>
    <mergeCell ref="C59:D59"/>
    <mergeCell ref="A67:D67"/>
    <mergeCell ref="A68:D68"/>
    <mergeCell ref="A69:D69"/>
    <mergeCell ref="A70:D70"/>
    <mergeCell ref="A85:D85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33:D33"/>
    <mergeCell ref="C38:D38"/>
    <mergeCell ref="B58:D58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takagaki yuuto</cp:lastModifiedBy>
  <cp:lastPrinted>2025-07-14T00:50:40Z</cp:lastPrinted>
  <dcterms:created xsi:type="dcterms:W3CDTF">2014-01-09T08:55:00Z</dcterms:created>
  <dcterms:modified xsi:type="dcterms:W3CDTF">2025-07-14T00:50:42Z</dcterms:modified>
</cp:coreProperties>
</file>